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80" windowWidth="28515" windowHeight="12525" activeTab="1"/>
  </bookViews>
  <sheets>
    <sheet name="D291" sheetId="1" r:id="rId1"/>
    <sheet name="V&amp;M" sheetId="3" r:id="rId2"/>
  </sheets>
  <calcPr calcId="145621"/>
</workbook>
</file>

<file path=xl/calcChain.xml><?xml version="1.0" encoding="utf-8"?>
<calcChain xmlns="http://schemas.openxmlformats.org/spreadsheetml/2006/main">
  <c r="H3" i="1" l="1"/>
  <c r="H4" i="1"/>
  <c r="G3" i="1"/>
  <c r="G4" i="1"/>
  <c r="G5" i="1" l="1"/>
  <c r="I14" i="1"/>
  <c r="B17" i="3" l="1"/>
  <c r="B16" i="3"/>
  <c r="B15" i="3"/>
  <c r="B14" i="3"/>
  <c r="B13" i="3"/>
  <c r="B12" i="3"/>
  <c r="B11" i="3"/>
  <c r="B10" i="3"/>
  <c r="B9" i="3"/>
  <c r="B8" i="3"/>
  <c r="B7" i="3"/>
  <c r="B6" i="3"/>
  <c r="B5" i="3"/>
  <c r="B4" i="3"/>
  <c r="B3" i="3"/>
  <c r="B2" i="3"/>
  <c r="G6" i="1" l="1"/>
  <c r="H6" i="1"/>
  <c r="G7" i="1"/>
  <c r="H7" i="1"/>
  <c r="G8" i="1"/>
  <c r="H8" i="1"/>
  <c r="G9" i="1"/>
  <c r="H9" i="1"/>
  <c r="G10" i="1"/>
  <c r="H10" i="1"/>
  <c r="G11" i="1"/>
  <c r="H11" i="1"/>
  <c r="G12" i="1"/>
  <c r="H12" i="1"/>
  <c r="G13" i="1"/>
  <c r="H13" i="1"/>
  <c r="G14" i="1"/>
  <c r="H14" i="1"/>
  <c r="G15" i="1"/>
  <c r="H15" i="1"/>
  <c r="G16" i="1"/>
  <c r="H16" i="1"/>
  <c r="G17" i="1"/>
  <c r="H17" i="1"/>
  <c r="G18" i="1"/>
  <c r="H18" i="1"/>
  <c r="G19" i="1"/>
  <c r="H19" i="1"/>
  <c r="G20" i="1"/>
  <c r="H20" i="1"/>
  <c r="G21" i="1"/>
  <c r="H21" i="1"/>
  <c r="G22" i="1"/>
  <c r="H22" i="1"/>
  <c r="G23" i="1"/>
  <c r="H23" i="1"/>
  <c r="G24" i="1"/>
  <c r="H24" i="1"/>
  <c r="G25" i="1"/>
  <c r="H25" i="1"/>
  <c r="G26" i="1"/>
  <c r="H26" i="1"/>
  <c r="G27" i="1"/>
  <c r="H27" i="1"/>
  <c r="G28" i="1"/>
  <c r="H28" i="1"/>
  <c r="G29" i="1"/>
  <c r="H29" i="1"/>
  <c r="G30" i="1"/>
  <c r="H30" i="1"/>
  <c r="G31" i="1"/>
  <c r="H31" i="1"/>
  <c r="G32" i="1"/>
  <c r="H32" i="1"/>
  <c r="G33" i="1"/>
  <c r="H33" i="1"/>
  <c r="G34" i="1"/>
  <c r="H34" i="1"/>
  <c r="G35" i="1"/>
  <c r="H35" i="1"/>
  <c r="G36" i="1"/>
  <c r="H36" i="1"/>
  <c r="G37" i="1"/>
  <c r="H37" i="1"/>
  <c r="H5" i="1"/>
  <c r="I6" i="1" l="1"/>
  <c r="O6" i="1" s="1"/>
  <c r="I7" i="1"/>
  <c r="O7" i="1" s="1"/>
  <c r="I8" i="1"/>
  <c r="O8" i="1" s="1"/>
  <c r="I9" i="1"/>
  <c r="O9" i="1" s="1"/>
  <c r="I10" i="1"/>
  <c r="O10" i="1" s="1"/>
  <c r="I11" i="1"/>
  <c r="O11" i="1" s="1"/>
  <c r="I12" i="1"/>
  <c r="O12" i="1" s="1"/>
  <c r="I13" i="1"/>
  <c r="O13" i="1" s="1"/>
  <c r="O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5" i="1"/>
  <c r="O5" i="1" s="1"/>
</calcChain>
</file>

<file path=xl/sharedStrings.xml><?xml version="1.0" encoding="utf-8"?>
<sst xmlns="http://schemas.openxmlformats.org/spreadsheetml/2006/main" count="41" uniqueCount="40">
  <si>
    <t>Total</t>
  </si>
  <si>
    <t>Sociétés non financières (S11)</t>
  </si>
  <si>
    <t>Sociétés financières (S12)</t>
  </si>
  <si>
    <t>Administrations publiques (S13)</t>
  </si>
  <si>
    <t>Ménages (S14)</t>
  </si>
  <si>
    <t>Institutions sans but lucratif au service des ménages (S15)</t>
  </si>
  <si>
    <t>Impôts sur les salaires et la main d'œuvre (D291)</t>
  </si>
  <si>
    <t xml:space="preserve">  Taxes sur les salaires</t>
  </si>
  <si>
    <t xml:space="preserve">  Versements transports</t>
  </si>
  <si>
    <t xml:space="preserve">  Taxe au profit du fonds national d'aide au logement (FNAL)</t>
  </si>
  <si>
    <t xml:space="preserve">  Caisse nationale de solidarité pour l’autonomie (CNSA)</t>
  </si>
  <si>
    <t>Sources:</t>
  </si>
  <si>
    <t>CN base 2005</t>
  </si>
  <si>
    <t>Résidu</t>
  </si>
  <si>
    <t>Notes:</t>
  </si>
  <si>
    <t>Sont inclues aussi la taxe d'apprentissage et les contributions à la formation continue</t>
  </si>
  <si>
    <t>Privé</t>
  </si>
  <si>
    <t>Public</t>
  </si>
  <si>
    <t>Hypothèses de croissance</t>
  </si>
  <si>
    <t>Participation des employeurs à l’effort de construction (PEEC)</t>
  </si>
  <si>
    <t>Sources</t>
  </si>
  <si>
    <t>FNAL</t>
  </si>
  <si>
    <t>Taxe sur les salaires</t>
  </si>
  <si>
    <t>CSA</t>
  </si>
  <si>
    <t>PLF2012 V&amp;M, p. 139, 149</t>
  </si>
  <si>
    <t>En millions d'euros (ou de FRF)</t>
  </si>
  <si>
    <t>PLF2003 V&amp;M, p. 122</t>
  </si>
  <si>
    <t>PLF2002 V&amp;M, p. 114</t>
  </si>
  <si>
    <t>PLF2001 V&amp;M, p. 116</t>
  </si>
  <si>
    <t>PLF2000 V&amp;M, p. 123</t>
  </si>
  <si>
    <t>PEEC</t>
  </si>
  <si>
    <t>PLF2004 V&amp;M, p. 128 - RPO 2004</t>
  </si>
  <si>
    <t>PLF2005 V&amp;M, p. 128 - RPO 2005</t>
  </si>
  <si>
    <t>PLF2006 V&amp;M, p. 124 - RPO 2006</t>
  </si>
  <si>
    <t>PLF2007 V&amp;M, p. 114 - RPO2007</t>
  </si>
  <si>
    <t>PLF2008 V&amp;M, p. 129 - RPO 2008</t>
  </si>
  <si>
    <t>PLF2009 V&amp;M, p. 112 - RPO 2009</t>
  </si>
  <si>
    <t>PLF2010 V&amp;M, p. 117, 127 - RPO 2010</t>
  </si>
  <si>
    <t>PLF2011 V&amp;M, p. 119, 122, 129 - RPO 2011</t>
  </si>
  <si>
    <t>PLF2012 V&amp;M, p. 139, 149 - RPO 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</si>
</sst>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0.0"/>
    <numFmt numFmtId="166" formatCode="0.0%"/>
    <numFmt numFmtId="167" formatCode="0.000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9" fontId="5" fillId="0" borderId="0" applyFont="0" applyFill="0" applyBorder="0" applyAlignment="0" applyProtection="0"/>
  </cellStyleXfs>
  <cellXfs count="30">
    <xf numFmtId="0" fontId="0" fillId="0" borderId="0" xfId="0"/>
    <xf numFmtId="0" fontId="0" fillId="0" borderId="0" xfId="0" applyFont="1"/>
    <xf numFmtId="164" fontId="0" fillId="0" borderId="0" xfId="0" applyNumberFormat="1" applyFont="1" applyAlignment="1">
      <alignment horizontal="center" vertical="center"/>
    </xf>
    <xf numFmtId="164" fontId="2" fillId="0" borderId="0" xfId="1" applyNumberFormat="1" applyFont="1" applyAlignment="1">
      <alignment horizontal="center" vertical="center"/>
    </xf>
    <xf numFmtId="165" fontId="2" fillId="0" borderId="0" xfId="1" applyNumberFormat="1" applyFont="1" applyBorder="1" applyAlignment="1">
      <alignment horizontal="center" vertical="center"/>
    </xf>
    <xf numFmtId="0" fontId="4" fillId="0" borderId="0" xfId="0" applyFont="1"/>
    <xf numFmtId="0" fontId="0" fillId="3" borderId="0" xfId="0" applyFont="1" applyFill="1" applyAlignment="1">
      <alignment horizontal="center"/>
    </xf>
    <xf numFmtId="0" fontId="0" fillId="2" borderId="0" xfId="0" applyFont="1" applyFill="1"/>
    <xf numFmtId="164" fontId="3" fillId="2" borderId="0" xfId="1" applyNumberFormat="1" applyFont="1" applyFill="1"/>
    <xf numFmtId="0" fontId="0" fillId="2" borderId="0" xfId="0" applyFont="1" applyFill="1" applyAlignment="1">
      <alignment horizontal="center" vertical="center" wrapText="1"/>
    </xf>
    <xf numFmtId="0" fontId="2" fillId="2" borderId="0" xfId="1" applyFont="1" applyFill="1" applyBorder="1" applyAlignment="1">
      <alignment horizontal="center" vertical="center" wrapText="1"/>
    </xf>
    <xf numFmtId="0" fontId="0" fillId="2" borderId="0" xfId="0" applyFont="1" applyFill="1" applyAlignment="1">
      <alignment horizontal="center" vertical="center"/>
    </xf>
    <xf numFmtId="164" fontId="2" fillId="4" borderId="0" xfId="1" applyNumberFormat="1" applyFont="1" applyFill="1" applyAlignment="1">
      <alignment horizontal="center" vertical="center"/>
    </xf>
    <xf numFmtId="0" fontId="6" fillId="4" borderId="1" xfId="0" applyFont="1" applyFill="1" applyBorder="1"/>
    <xf numFmtId="0" fontId="0" fillId="4" borderId="2" xfId="0" applyFont="1" applyFill="1" applyBorder="1"/>
    <xf numFmtId="0" fontId="0" fillId="4" borderId="3" xfId="0" applyFont="1" applyFill="1" applyBorder="1"/>
    <xf numFmtId="166" fontId="0" fillId="4" borderId="4" xfId="2" applyNumberFormat="1" applyFont="1" applyFill="1" applyBorder="1"/>
    <xf numFmtId="0" fontId="0" fillId="4" borderId="5" xfId="0" applyFont="1" applyFill="1" applyBorder="1"/>
    <xf numFmtId="166" fontId="0" fillId="4" borderId="6" xfId="2" applyNumberFormat="1" applyFont="1" applyFill="1" applyBorder="1"/>
    <xf numFmtId="0" fontId="0" fillId="0" borderId="0" xfId="0" applyAlignment="1">
      <alignment horizontal="center"/>
    </xf>
    <xf numFmtId="0" fontId="0" fillId="5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0" fillId="2" borderId="0" xfId="0" applyFill="1"/>
    <xf numFmtId="0" fontId="6" fillId="2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0" fillId="0" borderId="0" xfId="0" applyFill="1" applyAlignment="1">
      <alignment horizontal="center"/>
    </xf>
    <xf numFmtId="0" fontId="6" fillId="2" borderId="0" xfId="0" applyFont="1" applyFill="1" applyAlignment="1">
      <alignment horizontal="center" vertical="center"/>
    </xf>
    <xf numFmtId="167" fontId="0" fillId="0" borderId="0" xfId="0" applyNumberFormat="1" applyFill="1" applyAlignment="1">
      <alignment horizontal="center"/>
    </xf>
    <xf numFmtId="0" fontId="0" fillId="6" borderId="0" xfId="0" applyFill="1" applyAlignment="1">
      <alignment horizontal="center"/>
    </xf>
  </cellXfs>
  <cellStyles count="3">
    <cellStyle name="Normal" xfId="0" builtinId="0"/>
    <cellStyle name="Normal 2" xfId="1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workbookViewId="0">
      <pane xSplit="1" ySplit="2" topLeftCell="B3" activePane="bottomRight" state="frozen"/>
      <selection pane="topRight" activeCell="B1" sqref="B1"/>
      <selection pane="bottomLeft" activeCell="A4" sqref="A4"/>
      <selection pane="bottomRight" activeCell="N12" sqref="N12"/>
    </sheetView>
  </sheetViews>
  <sheetFormatPr baseColWidth="10" defaultRowHeight="15" x14ac:dyDescent="0.25"/>
  <cols>
    <col min="1" max="3" width="11.42578125" style="1"/>
    <col min="4" max="4" width="15.28515625" style="1" customWidth="1"/>
    <col min="5" max="5" width="11.42578125" style="1"/>
    <col min="6" max="8" width="14.42578125" style="1" customWidth="1"/>
    <col min="9" max="9" width="11.42578125" style="1"/>
    <col min="10" max="10" width="13.28515625" style="1" customWidth="1"/>
    <col min="11" max="12" width="11.42578125" style="1"/>
    <col min="13" max="13" width="17.28515625" style="1" customWidth="1"/>
    <col min="14" max="14" width="17.42578125" style="1" customWidth="1"/>
    <col min="15" max="16384" width="11.42578125" style="1"/>
  </cols>
  <sheetData>
    <row r="1" spans="1:15" x14ac:dyDescent="0.25">
      <c r="A1" s="7"/>
      <c r="B1" s="8" t="s">
        <v>6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</row>
    <row r="2" spans="1:15" ht="75" x14ac:dyDescent="0.25">
      <c r="A2" s="7"/>
      <c r="B2" s="9" t="s">
        <v>1</v>
      </c>
      <c r="C2" s="9" t="s">
        <v>2</v>
      </c>
      <c r="D2" s="9" t="s">
        <v>3</v>
      </c>
      <c r="E2" s="9" t="s">
        <v>4</v>
      </c>
      <c r="F2" s="9" t="s">
        <v>5</v>
      </c>
      <c r="G2" s="9" t="s">
        <v>16</v>
      </c>
      <c r="H2" s="9" t="s">
        <v>17</v>
      </c>
      <c r="I2" s="9" t="s">
        <v>0</v>
      </c>
      <c r="J2" s="9"/>
      <c r="K2" s="10" t="s">
        <v>7</v>
      </c>
      <c r="L2" s="10" t="s">
        <v>8</v>
      </c>
      <c r="M2" s="10" t="s">
        <v>9</v>
      </c>
      <c r="N2" s="10" t="s">
        <v>10</v>
      </c>
      <c r="O2" s="11" t="s">
        <v>13</v>
      </c>
    </row>
    <row r="3" spans="1:15" x14ac:dyDescent="0.25">
      <c r="A3" s="6">
        <v>2012</v>
      </c>
      <c r="B3" s="3"/>
      <c r="C3" s="3"/>
      <c r="D3" s="3"/>
      <c r="E3" s="3"/>
      <c r="F3" s="3"/>
      <c r="G3" s="12">
        <f>G4*(1+$J40)</f>
        <v>21.015887220000003</v>
      </c>
      <c r="H3" s="12">
        <f>H4*(1+$J40)</f>
        <v>7.6753128000000004</v>
      </c>
      <c r="I3" s="2"/>
      <c r="J3" s="2"/>
      <c r="K3" s="4"/>
      <c r="L3" s="4"/>
      <c r="M3" s="4"/>
      <c r="N3" s="4"/>
      <c r="O3" s="2"/>
    </row>
    <row r="4" spans="1:15" x14ac:dyDescent="0.25">
      <c r="A4" s="6">
        <v>2011</v>
      </c>
      <c r="B4" s="3"/>
      <c r="C4" s="3"/>
      <c r="D4" s="3"/>
      <c r="E4" s="3"/>
      <c r="F4" s="3"/>
      <c r="G4" s="12">
        <f>G5*(1+$J41)</f>
        <v>20.403774000000002</v>
      </c>
      <c r="H4" s="12">
        <f>H5*(1+$J41)</f>
        <v>7.4517600000000002</v>
      </c>
      <c r="I4" s="2"/>
      <c r="J4" s="2"/>
      <c r="K4" s="4"/>
      <c r="L4" s="4"/>
      <c r="M4" s="4"/>
      <c r="N4" s="4"/>
      <c r="O4" s="2"/>
    </row>
    <row r="5" spans="1:15" x14ac:dyDescent="0.25">
      <c r="A5" s="6">
        <v>2010</v>
      </c>
      <c r="B5" s="3">
        <v>14.526</v>
      </c>
      <c r="C5" s="3">
        <v>4.0679999999999996</v>
      </c>
      <c r="D5" s="3">
        <v>7.32</v>
      </c>
      <c r="E5" s="3">
        <v>0.61399999999999999</v>
      </c>
      <c r="F5" s="3">
        <v>0.83499999999999996</v>
      </c>
      <c r="G5" s="3">
        <f t="shared" ref="G5:G37" si="0">B5+C5+E5+F5</f>
        <v>20.043000000000003</v>
      </c>
      <c r="H5" s="3">
        <f t="shared" ref="H5:H37" si="1">D5</f>
        <v>7.32</v>
      </c>
      <c r="I5" s="2">
        <f t="shared" ref="I5:I37" si="2">SUM(B5:F5)</f>
        <v>27.363000000000003</v>
      </c>
      <c r="J5" s="2"/>
      <c r="K5" s="4">
        <v>11.3</v>
      </c>
      <c r="L5" s="4">
        <v>6.4</v>
      </c>
      <c r="M5" s="4">
        <v>2.4</v>
      </c>
      <c r="N5" s="4">
        <v>1.9</v>
      </c>
      <c r="O5" s="2">
        <f t="shared" ref="O5:O14" si="3">I5-SUM(K5:N5)</f>
        <v>5.3630000000000031</v>
      </c>
    </row>
    <row r="6" spans="1:15" x14ac:dyDescent="0.25">
      <c r="A6" s="6">
        <v>2009</v>
      </c>
      <c r="B6" s="3">
        <v>13.504</v>
      </c>
      <c r="C6" s="3">
        <v>4.03</v>
      </c>
      <c r="D6" s="3">
        <v>7.1740000000000004</v>
      </c>
      <c r="E6" s="3">
        <v>0.57799999999999996</v>
      </c>
      <c r="F6" s="3">
        <v>0.80200000000000005</v>
      </c>
      <c r="G6" s="3">
        <f t="shared" si="0"/>
        <v>18.913999999999998</v>
      </c>
      <c r="H6" s="3">
        <f t="shared" si="1"/>
        <v>7.1740000000000004</v>
      </c>
      <c r="I6" s="2">
        <f t="shared" si="2"/>
        <v>26.087999999999997</v>
      </c>
      <c r="J6" s="2"/>
      <c r="K6" s="4">
        <v>11.2</v>
      </c>
      <c r="L6" s="4">
        <v>6.1</v>
      </c>
      <c r="M6" s="4">
        <v>2.2999999999999998</v>
      </c>
      <c r="N6" s="4">
        <v>1.8</v>
      </c>
      <c r="O6" s="2">
        <f t="shared" si="3"/>
        <v>4.6879999999999988</v>
      </c>
    </row>
    <row r="7" spans="1:15" x14ac:dyDescent="0.25">
      <c r="A7" s="6">
        <v>2008</v>
      </c>
      <c r="B7" s="3">
        <v>12.342000000000001</v>
      </c>
      <c r="C7" s="3">
        <v>3.8759999999999999</v>
      </c>
      <c r="D7" s="3">
        <v>6.9489999999999998</v>
      </c>
      <c r="E7" s="3">
        <v>0.52100000000000002</v>
      </c>
      <c r="F7" s="3">
        <v>0.75900000000000001</v>
      </c>
      <c r="G7" s="3">
        <f t="shared" si="0"/>
        <v>17.498000000000001</v>
      </c>
      <c r="H7" s="3">
        <f t="shared" si="1"/>
        <v>6.9489999999999998</v>
      </c>
      <c r="I7" s="2">
        <f t="shared" si="2"/>
        <v>24.447000000000003</v>
      </c>
      <c r="J7" s="2"/>
      <c r="K7" s="4">
        <v>11.3</v>
      </c>
      <c r="L7" s="4">
        <v>6</v>
      </c>
      <c r="M7" s="4">
        <v>2.4</v>
      </c>
      <c r="N7" s="4">
        <v>1.9</v>
      </c>
      <c r="O7" s="2">
        <f t="shared" si="3"/>
        <v>2.8470000000000049</v>
      </c>
    </row>
    <row r="8" spans="1:15" x14ac:dyDescent="0.25">
      <c r="A8" s="6">
        <v>2007</v>
      </c>
      <c r="B8" s="3">
        <v>11.244999999999999</v>
      </c>
      <c r="C8" s="3">
        <v>3.7639999999999998</v>
      </c>
      <c r="D8" s="3">
        <v>6.66</v>
      </c>
      <c r="E8" s="3">
        <v>0.53</v>
      </c>
      <c r="F8" s="3">
        <v>0.747</v>
      </c>
      <c r="G8" s="3">
        <f t="shared" si="0"/>
        <v>16.285999999999998</v>
      </c>
      <c r="H8" s="3">
        <f t="shared" si="1"/>
        <v>6.66</v>
      </c>
      <c r="I8" s="2">
        <f t="shared" si="2"/>
        <v>22.945999999999998</v>
      </c>
      <c r="J8" s="2"/>
      <c r="K8" s="4">
        <v>10.4</v>
      </c>
      <c r="L8" s="4">
        <v>5.7</v>
      </c>
      <c r="M8" s="4">
        <v>2.4</v>
      </c>
      <c r="N8" s="4">
        <v>1.8</v>
      </c>
      <c r="O8" s="2">
        <f t="shared" si="3"/>
        <v>2.6459999999999972</v>
      </c>
    </row>
    <row r="9" spans="1:15" x14ac:dyDescent="0.25">
      <c r="A9" s="6">
        <v>2006</v>
      </c>
      <c r="B9" s="3">
        <v>10.276999999999999</v>
      </c>
      <c r="C9" s="3">
        <v>3.5720000000000001</v>
      </c>
      <c r="D9" s="3">
        <v>6.17</v>
      </c>
      <c r="E9" s="3">
        <v>0.51700000000000002</v>
      </c>
      <c r="F9" s="3">
        <v>0.70699999999999996</v>
      </c>
      <c r="G9" s="3">
        <f t="shared" si="0"/>
        <v>15.073</v>
      </c>
      <c r="H9" s="3">
        <f t="shared" si="1"/>
        <v>6.17</v>
      </c>
      <c r="I9" s="2">
        <f t="shared" si="2"/>
        <v>21.242999999999999</v>
      </c>
      <c r="J9" s="2"/>
      <c r="K9" s="4">
        <v>9.8000000000000007</v>
      </c>
      <c r="L9" s="4">
        <v>5.5</v>
      </c>
      <c r="M9" s="4">
        <v>1.9</v>
      </c>
      <c r="N9" s="4">
        <v>1.8</v>
      </c>
      <c r="O9" s="2">
        <f t="shared" si="3"/>
        <v>2.2429999999999986</v>
      </c>
    </row>
    <row r="10" spans="1:15" x14ac:dyDescent="0.25">
      <c r="A10" s="6">
        <v>2005</v>
      </c>
      <c r="B10" s="3">
        <v>10.2255</v>
      </c>
      <c r="C10" s="3">
        <v>3.2928000000000002</v>
      </c>
      <c r="D10" s="3">
        <v>5.6814</v>
      </c>
      <c r="E10" s="3">
        <v>0.51739999999999997</v>
      </c>
      <c r="F10" s="3">
        <v>0.66300000000000003</v>
      </c>
      <c r="G10" s="3">
        <f t="shared" si="0"/>
        <v>14.698700000000001</v>
      </c>
      <c r="H10" s="3">
        <f t="shared" si="1"/>
        <v>5.6814</v>
      </c>
      <c r="I10" s="2">
        <f t="shared" si="2"/>
        <v>20.380099999999999</v>
      </c>
      <c r="J10" s="2"/>
      <c r="K10" s="4">
        <v>9.3000000000000007</v>
      </c>
      <c r="L10" s="4">
        <v>5.0999999999999996</v>
      </c>
      <c r="M10" s="4">
        <v>1.8</v>
      </c>
      <c r="N10" s="4">
        <v>1.7</v>
      </c>
      <c r="O10" s="2">
        <f t="shared" si="3"/>
        <v>2.4801000000000002</v>
      </c>
    </row>
    <row r="11" spans="1:15" x14ac:dyDescent="0.25">
      <c r="A11" s="6">
        <v>2004</v>
      </c>
      <c r="B11" s="3">
        <v>9.1343999999999994</v>
      </c>
      <c r="C11" s="3">
        <v>3.1034000000000002</v>
      </c>
      <c r="D11" s="3">
        <v>5.4383999999999997</v>
      </c>
      <c r="E11" s="3">
        <v>0.47939999999999999</v>
      </c>
      <c r="F11" s="3">
        <v>0.64460000000000006</v>
      </c>
      <c r="G11" s="3">
        <f t="shared" si="0"/>
        <v>13.361800000000001</v>
      </c>
      <c r="H11" s="3">
        <f t="shared" si="1"/>
        <v>5.4383999999999997</v>
      </c>
      <c r="I11" s="2">
        <f t="shared" si="2"/>
        <v>18.8002</v>
      </c>
      <c r="J11" s="2"/>
      <c r="K11" s="4">
        <v>9</v>
      </c>
      <c r="L11" s="4">
        <v>5</v>
      </c>
      <c r="M11" s="4">
        <v>1.7</v>
      </c>
      <c r="N11" s="4">
        <v>0.8</v>
      </c>
      <c r="O11" s="2">
        <f t="shared" si="3"/>
        <v>2.3002000000000002</v>
      </c>
    </row>
    <row r="12" spans="1:15" x14ac:dyDescent="0.25">
      <c r="A12" s="6">
        <v>2003</v>
      </c>
      <c r="B12" s="3">
        <v>8.2302999999999997</v>
      </c>
      <c r="C12" s="3">
        <v>2.8364000000000003</v>
      </c>
      <c r="D12" s="3">
        <v>5.1779999999999999</v>
      </c>
      <c r="E12" s="3">
        <v>0.4345</v>
      </c>
      <c r="F12" s="3">
        <v>0.61499999999999999</v>
      </c>
      <c r="G12" s="3">
        <f t="shared" si="0"/>
        <v>12.116200000000001</v>
      </c>
      <c r="H12" s="3">
        <f t="shared" si="1"/>
        <v>5.1779999999999999</v>
      </c>
      <c r="I12" s="2">
        <f t="shared" si="2"/>
        <v>17.2942</v>
      </c>
      <c r="J12" s="2"/>
      <c r="K12" s="4">
        <v>8.5</v>
      </c>
      <c r="L12" s="4">
        <v>4.5999999999999996</v>
      </c>
      <c r="M12" s="4">
        <v>1.7</v>
      </c>
      <c r="N12" s="4">
        <v>0</v>
      </c>
      <c r="O12" s="2">
        <f t="shared" si="3"/>
        <v>2.4942000000000011</v>
      </c>
    </row>
    <row r="13" spans="1:15" x14ac:dyDescent="0.25">
      <c r="A13" s="6">
        <v>2002</v>
      </c>
      <c r="B13" s="3">
        <v>7.8683999999999994</v>
      </c>
      <c r="C13" s="3">
        <v>2.8096999999999999</v>
      </c>
      <c r="D13" s="3">
        <v>4.9043999999999999</v>
      </c>
      <c r="E13" s="3">
        <v>0.4209</v>
      </c>
      <c r="F13" s="3">
        <v>0.61470000000000002</v>
      </c>
      <c r="G13" s="3">
        <f t="shared" si="0"/>
        <v>11.713699999999999</v>
      </c>
      <c r="H13" s="3">
        <f t="shared" si="1"/>
        <v>4.9043999999999999</v>
      </c>
      <c r="I13" s="2">
        <f t="shared" si="2"/>
        <v>16.618099999999998</v>
      </c>
      <c r="J13" s="2"/>
      <c r="K13" s="4">
        <v>8.3000000000000007</v>
      </c>
      <c r="L13" s="4">
        <v>4.3</v>
      </c>
      <c r="M13" s="4">
        <v>1.7</v>
      </c>
      <c r="N13" s="4">
        <v>0</v>
      </c>
      <c r="O13" s="2">
        <f t="shared" si="3"/>
        <v>2.3180999999999976</v>
      </c>
    </row>
    <row r="14" spans="1:15" x14ac:dyDescent="0.25">
      <c r="A14" s="6">
        <v>2001</v>
      </c>
      <c r="B14" s="3">
        <v>6.8858000000000006</v>
      </c>
      <c r="C14" s="3">
        <v>2.7490000000000001</v>
      </c>
      <c r="D14" s="3">
        <v>4.6738</v>
      </c>
      <c r="E14" s="3">
        <v>0.37680000000000002</v>
      </c>
      <c r="F14" s="3">
        <v>0.57350000000000001</v>
      </c>
      <c r="G14" s="3">
        <f t="shared" si="0"/>
        <v>10.585099999999999</v>
      </c>
      <c r="H14" s="3">
        <f t="shared" si="1"/>
        <v>4.6738</v>
      </c>
      <c r="I14" s="2">
        <f t="shared" si="2"/>
        <v>15.258899999999999</v>
      </c>
      <c r="J14" s="2"/>
      <c r="K14" s="4">
        <v>8</v>
      </c>
      <c r="L14" s="4">
        <v>3.9</v>
      </c>
      <c r="M14" s="4">
        <v>1.7</v>
      </c>
      <c r="N14" s="4">
        <v>0</v>
      </c>
      <c r="O14" s="2">
        <f t="shared" si="3"/>
        <v>1.6588999999999992</v>
      </c>
    </row>
    <row r="15" spans="1:15" x14ac:dyDescent="0.25">
      <c r="A15" s="6">
        <v>2000</v>
      </c>
      <c r="B15" s="3">
        <v>7.1403999999999996</v>
      </c>
      <c r="C15" s="3">
        <v>2.6909000000000001</v>
      </c>
      <c r="D15" s="3">
        <v>4.6070000000000002</v>
      </c>
      <c r="E15" s="3">
        <v>0.40670000000000001</v>
      </c>
      <c r="F15" s="3">
        <v>0.53970000000000007</v>
      </c>
      <c r="G15" s="3">
        <f t="shared" si="0"/>
        <v>10.777699999999999</v>
      </c>
      <c r="H15" s="3">
        <f t="shared" si="1"/>
        <v>4.6070000000000002</v>
      </c>
      <c r="I15" s="2">
        <f t="shared" si="2"/>
        <v>15.384699999999999</v>
      </c>
      <c r="J15" s="2"/>
    </row>
    <row r="16" spans="1:15" x14ac:dyDescent="0.25">
      <c r="A16" s="6">
        <v>1999</v>
      </c>
      <c r="B16" s="3">
        <v>5.7148999999999992</v>
      </c>
      <c r="C16" s="3">
        <v>2.4830000000000001</v>
      </c>
      <c r="D16" s="3">
        <v>4.6059999999999999</v>
      </c>
      <c r="E16" s="3">
        <v>0.33629999999999999</v>
      </c>
      <c r="F16" s="3">
        <v>0.51579999999999993</v>
      </c>
      <c r="G16" s="3">
        <f t="shared" si="0"/>
        <v>9.0499999999999989</v>
      </c>
      <c r="H16" s="3">
        <f t="shared" si="1"/>
        <v>4.6059999999999999</v>
      </c>
      <c r="I16" s="2">
        <f t="shared" si="2"/>
        <v>13.655999999999999</v>
      </c>
      <c r="J16" s="2"/>
    </row>
    <row r="17" spans="1:10" x14ac:dyDescent="0.25">
      <c r="A17" s="6">
        <v>1998</v>
      </c>
      <c r="B17" s="3">
        <v>5.2938000000000001</v>
      </c>
      <c r="C17" s="3">
        <v>2.6145999999999998</v>
      </c>
      <c r="D17" s="3">
        <v>4.1941999999999995</v>
      </c>
      <c r="E17" s="3">
        <v>0.32719999999999999</v>
      </c>
      <c r="F17" s="3">
        <v>0.50019999999999998</v>
      </c>
      <c r="G17" s="3">
        <f t="shared" si="0"/>
        <v>8.7357999999999993</v>
      </c>
      <c r="H17" s="3">
        <f t="shared" si="1"/>
        <v>4.1941999999999995</v>
      </c>
      <c r="I17" s="2">
        <f t="shared" si="2"/>
        <v>12.929999999999998</v>
      </c>
      <c r="J17" s="2"/>
    </row>
    <row r="18" spans="1:10" x14ac:dyDescent="0.25">
      <c r="A18" s="6">
        <v>1997</v>
      </c>
      <c r="B18" s="3">
        <v>6.0632999999999999</v>
      </c>
      <c r="C18" s="3">
        <v>2.5298000000000003</v>
      </c>
      <c r="D18" s="3">
        <v>4.0008999999999997</v>
      </c>
      <c r="E18" s="3">
        <v>0.34029999999999999</v>
      </c>
      <c r="F18" s="3">
        <v>0.47699999999999998</v>
      </c>
      <c r="G18" s="3">
        <f t="shared" si="0"/>
        <v>9.4103999999999992</v>
      </c>
      <c r="H18" s="3">
        <f t="shared" si="1"/>
        <v>4.0008999999999997</v>
      </c>
      <c r="I18" s="2">
        <f t="shared" si="2"/>
        <v>13.411299999999999</v>
      </c>
      <c r="J18" s="2"/>
    </row>
    <row r="19" spans="1:10" x14ac:dyDescent="0.25">
      <c r="A19" s="6">
        <v>1996</v>
      </c>
      <c r="B19" s="3">
        <v>6.0716999999999999</v>
      </c>
      <c r="C19" s="3">
        <v>2.4996</v>
      </c>
      <c r="D19" s="3">
        <v>4.0282999999999998</v>
      </c>
      <c r="E19" s="3">
        <v>0.37710000000000005</v>
      </c>
      <c r="F19" s="3">
        <v>0.46460000000000001</v>
      </c>
      <c r="G19" s="3">
        <f t="shared" si="0"/>
        <v>9.413000000000002</v>
      </c>
      <c r="H19" s="3">
        <f t="shared" si="1"/>
        <v>4.0282999999999998</v>
      </c>
      <c r="I19" s="2">
        <f t="shared" si="2"/>
        <v>13.441300000000002</v>
      </c>
      <c r="J19" s="2"/>
    </row>
    <row r="20" spans="1:10" x14ac:dyDescent="0.25">
      <c r="A20" s="6">
        <v>1995</v>
      </c>
      <c r="B20" s="3">
        <v>5.6115000000000004</v>
      </c>
      <c r="C20" s="3">
        <v>2.3855999999999997</v>
      </c>
      <c r="D20" s="3">
        <v>3.9489000000000001</v>
      </c>
      <c r="E20" s="3">
        <v>0.35910000000000003</v>
      </c>
      <c r="F20" s="3">
        <v>0.44400000000000001</v>
      </c>
      <c r="G20" s="3">
        <f t="shared" si="0"/>
        <v>8.8002000000000002</v>
      </c>
      <c r="H20" s="3">
        <f t="shared" si="1"/>
        <v>3.9489000000000001</v>
      </c>
      <c r="I20" s="2">
        <f t="shared" si="2"/>
        <v>12.7491</v>
      </c>
      <c r="J20" s="2"/>
    </row>
    <row r="21" spans="1:10" x14ac:dyDescent="0.25">
      <c r="A21" s="6">
        <v>1994</v>
      </c>
      <c r="B21" s="3">
        <v>5.194</v>
      </c>
      <c r="C21" s="3">
        <v>2.13</v>
      </c>
      <c r="D21" s="3">
        <v>3.6964999999999999</v>
      </c>
      <c r="E21" s="3">
        <v>0.33760000000000001</v>
      </c>
      <c r="F21" s="3">
        <v>0.43630000000000002</v>
      </c>
      <c r="G21" s="3">
        <f t="shared" si="0"/>
        <v>8.0978999999999992</v>
      </c>
      <c r="H21" s="3">
        <f t="shared" si="1"/>
        <v>3.6964999999999999</v>
      </c>
      <c r="I21" s="2">
        <f t="shared" si="2"/>
        <v>11.7944</v>
      </c>
      <c r="J21" s="2"/>
    </row>
    <row r="22" spans="1:10" x14ac:dyDescent="0.25">
      <c r="A22" s="6">
        <v>1993</v>
      </c>
      <c r="B22" s="3">
        <v>4.3087999999999997</v>
      </c>
      <c r="C22" s="3">
        <v>2.2089000000000003</v>
      </c>
      <c r="D22" s="3">
        <v>3.4914000000000001</v>
      </c>
      <c r="E22" s="3">
        <v>0.30669999999999997</v>
      </c>
      <c r="F22" s="3">
        <v>0.41399999999999998</v>
      </c>
      <c r="G22" s="3">
        <f t="shared" si="0"/>
        <v>7.2383999999999995</v>
      </c>
      <c r="H22" s="3">
        <f t="shared" si="1"/>
        <v>3.4914000000000001</v>
      </c>
      <c r="I22" s="2">
        <f t="shared" si="2"/>
        <v>10.729799999999999</v>
      </c>
      <c r="J22" s="2"/>
    </row>
    <row r="23" spans="1:10" x14ac:dyDescent="0.25">
      <c r="A23" s="6">
        <v>1992</v>
      </c>
      <c r="B23" s="3">
        <v>3.9279000000000002</v>
      </c>
      <c r="C23" s="3">
        <v>2.1095999999999999</v>
      </c>
      <c r="D23" s="3">
        <v>3.3338000000000001</v>
      </c>
      <c r="E23" s="3">
        <v>0.29699999999999999</v>
      </c>
      <c r="F23" s="3">
        <v>0.3906</v>
      </c>
      <c r="G23" s="3">
        <f t="shared" si="0"/>
        <v>6.7250999999999994</v>
      </c>
      <c r="H23" s="3">
        <f t="shared" si="1"/>
        <v>3.3338000000000001</v>
      </c>
      <c r="I23" s="2">
        <f t="shared" si="2"/>
        <v>10.0589</v>
      </c>
      <c r="J23" s="2"/>
    </row>
    <row r="24" spans="1:10" x14ac:dyDescent="0.25">
      <c r="A24" s="6">
        <v>1991</v>
      </c>
      <c r="B24" s="3">
        <v>3.0576999999999996</v>
      </c>
      <c r="C24" s="3">
        <v>2.0177999999999998</v>
      </c>
      <c r="D24" s="3">
        <v>3.0490999999999997</v>
      </c>
      <c r="E24" s="3">
        <v>0.24359999999999998</v>
      </c>
      <c r="F24" s="3">
        <v>0.38389999999999996</v>
      </c>
      <c r="G24" s="3">
        <f t="shared" si="0"/>
        <v>5.7029999999999994</v>
      </c>
      <c r="H24" s="3">
        <f t="shared" si="1"/>
        <v>3.0490999999999997</v>
      </c>
      <c r="I24" s="2">
        <f t="shared" si="2"/>
        <v>8.7521000000000004</v>
      </c>
      <c r="J24" s="2"/>
    </row>
    <row r="25" spans="1:10" x14ac:dyDescent="0.25">
      <c r="A25" s="6">
        <v>1990</v>
      </c>
      <c r="B25" s="3">
        <v>2.9454000000000002</v>
      </c>
      <c r="C25" s="3">
        <v>1.9132</v>
      </c>
      <c r="D25" s="3">
        <v>2.8353999999999999</v>
      </c>
      <c r="E25" s="3">
        <v>0.25290000000000001</v>
      </c>
      <c r="F25" s="3">
        <v>0.35070000000000001</v>
      </c>
      <c r="G25" s="3">
        <f t="shared" si="0"/>
        <v>5.4622000000000002</v>
      </c>
      <c r="H25" s="3">
        <f t="shared" si="1"/>
        <v>2.8353999999999999</v>
      </c>
      <c r="I25" s="2">
        <f t="shared" si="2"/>
        <v>8.297600000000001</v>
      </c>
      <c r="J25" s="2"/>
    </row>
    <row r="26" spans="1:10" x14ac:dyDescent="0.25">
      <c r="A26" s="6">
        <v>1989</v>
      </c>
      <c r="B26" s="3">
        <v>2.7416</v>
      </c>
      <c r="C26" s="3">
        <v>1.7957000000000001</v>
      </c>
      <c r="D26" s="3">
        <v>2.5634000000000001</v>
      </c>
      <c r="E26" s="3">
        <v>0.23749999999999999</v>
      </c>
      <c r="F26" s="3">
        <v>0.31469999999999998</v>
      </c>
      <c r="G26" s="3">
        <f t="shared" si="0"/>
        <v>5.0895000000000001</v>
      </c>
      <c r="H26" s="3">
        <f t="shared" si="1"/>
        <v>2.5634000000000001</v>
      </c>
      <c r="I26" s="2">
        <f t="shared" si="2"/>
        <v>7.6528999999999998</v>
      </c>
      <c r="J26" s="2"/>
    </row>
    <row r="27" spans="1:10" x14ac:dyDescent="0.25">
      <c r="A27" s="6">
        <v>1988</v>
      </c>
      <c r="B27" s="3">
        <v>2.3998000000000004</v>
      </c>
      <c r="C27" s="3">
        <v>1.6684000000000001</v>
      </c>
      <c r="D27" s="3">
        <v>2.3319999999999999</v>
      </c>
      <c r="E27" s="3">
        <v>0.21030000000000001</v>
      </c>
      <c r="F27" s="3">
        <v>0.31189999999999996</v>
      </c>
      <c r="G27" s="3">
        <f t="shared" si="0"/>
        <v>4.5904000000000007</v>
      </c>
      <c r="H27" s="3">
        <f t="shared" si="1"/>
        <v>2.3319999999999999</v>
      </c>
      <c r="I27" s="2">
        <f t="shared" si="2"/>
        <v>6.9224000000000006</v>
      </c>
      <c r="J27" s="2"/>
    </row>
    <row r="28" spans="1:10" x14ac:dyDescent="0.25">
      <c r="A28" s="6">
        <v>1987</v>
      </c>
      <c r="B28" s="3">
        <v>2.5790000000000002</v>
      </c>
      <c r="C28" s="3">
        <v>1.5846</v>
      </c>
      <c r="D28" s="3">
        <v>2.2181999999999999</v>
      </c>
      <c r="E28" s="3">
        <v>0.2137</v>
      </c>
      <c r="F28" s="3">
        <v>0.27929999999999999</v>
      </c>
      <c r="G28" s="3">
        <f t="shared" si="0"/>
        <v>4.656600000000001</v>
      </c>
      <c r="H28" s="3">
        <f t="shared" si="1"/>
        <v>2.2181999999999999</v>
      </c>
      <c r="I28" s="2">
        <f t="shared" si="2"/>
        <v>6.8748000000000005</v>
      </c>
      <c r="J28" s="2"/>
    </row>
    <row r="29" spans="1:10" x14ac:dyDescent="0.25">
      <c r="A29" s="6">
        <v>1986</v>
      </c>
      <c r="B29" s="3">
        <v>2.5116999999999998</v>
      </c>
      <c r="C29" s="3">
        <v>1.512</v>
      </c>
      <c r="D29" s="3">
        <v>2.1154000000000002</v>
      </c>
      <c r="E29" s="3">
        <v>0.21390000000000001</v>
      </c>
      <c r="F29" s="3">
        <v>0.24780000000000002</v>
      </c>
      <c r="G29" s="3">
        <f t="shared" si="0"/>
        <v>4.4853999999999994</v>
      </c>
      <c r="H29" s="3">
        <f t="shared" si="1"/>
        <v>2.1154000000000002</v>
      </c>
      <c r="I29" s="2">
        <f t="shared" si="2"/>
        <v>6.6007999999999996</v>
      </c>
      <c r="J29" s="2"/>
    </row>
    <row r="30" spans="1:10" x14ac:dyDescent="0.25">
      <c r="A30" s="6">
        <v>1985</v>
      </c>
      <c r="B30" s="3">
        <v>2.3955000000000002</v>
      </c>
      <c r="C30" s="3">
        <v>1.4044000000000001</v>
      </c>
      <c r="D30" s="3">
        <v>2.0362999999999998</v>
      </c>
      <c r="E30" s="3">
        <v>0.2094</v>
      </c>
      <c r="F30" s="3">
        <v>0.24540000000000001</v>
      </c>
      <c r="G30" s="3">
        <f t="shared" si="0"/>
        <v>4.2546999999999997</v>
      </c>
      <c r="H30" s="3">
        <f t="shared" si="1"/>
        <v>2.0362999999999998</v>
      </c>
      <c r="I30" s="2">
        <f t="shared" si="2"/>
        <v>6.2909999999999995</v>
      </c>
      <c r="J30" s="2"/>
    </row>
    <row r="31" spans="1:10" x14ac:dyDescent="0.25">
      <c r="A31" s="6">
        <v>1984</v>
      </c>
      <c r="B31" s="3">
        <v>1.855</v>
      </c>
      <c r="C31" s="3">
        <v>1.4883</v>
      </c>
      <c r="D31" s="3">
        <v>2.9605000000000001</v>
      </c>
      <c r="E31" s="3">
        <v>0.1741</v>
      </c>
      <c r="F31" s="3">
        <v>0.24669999999999997</v>
      </c>
      <c r="G31" s="3">
        <f t="shared" si="0"/>
        <v>3.7641000000000004</v>
      </c>
      <c r="H31" s="3">
        <f t="shared" si="1"/>
        <v>2.9605000000000001</v>
      </c>
      <c r="I31" s="2">
        <f t="shared" si="2"/>
        <v>6.7246000000000006</v>
      </c>
      <c r="J31" s="2"/>
    </row>
    <row r="32" spans="1:10" x14ac:dyDescent="0.25">
      <c r="A32" s="6">
        <v>1983</v>
      </c>
      <c r="B32" s="3">
        <v>1.75</v>
      </c>
      <c r="C32" s="3">
        <v>1.2997000000000001</v>
      </c>
      <c r="D32" s="3">
        <v>2.4384999999999999</v>
      </c>
      <c r="E32" s="3">
        <v>0.15959999999999999</v>
      </c>
      <c r="F32" s="3">
        <v>0.2165</v>
      </c>
      <c r="G32" s="3">
        <f t="shared" si="0"/>
        <v>3.4258000000000002</v>
      </c>
      <c r="H32" s="3">
        <f t="shared" si="1"/>
        <v>2.4384999999999999</v>
      </c>
      <c r="I32" s="2">
        <f t="shared" si="2"/>
        <v>5.8643000000000001</v>
      </c>
      <c r="J32" s="2"/>
    </row>
    <row r="33" spans="1:10" x14ac:dyDescent="0.25">
      <c r="A33" s="6">
        <v>1982</v>
      </c>
      <c r="B33" s="3">
        <v>1.6142000000000001</v>
      </c>
      <c r="C33" s="3">
        <v>1.1140000000000001</v>
      </c>
      <c r="D33" s="3">
        <v>2.1095000000000002</v>
      </c>
      <c r="E33" s="3">
        <v>0.1507</v>
      </c>
      <c r="F33" s="3">
        <v>0.21640000000000001</v>
      </c>
      <c r="G33" s="3">
        <f t="shared" si="0"/>
        <v>3.0953000000000004</v>
      </c>
      <c r="H33" s="3">
        <f t="shared" si="1"/>
        <v>2.1095000000000002</v>
      </c>
      <c r="I33" s="2">
        <f t="shared" si="2"/>
        <v>5.2047999999999996</v>
      </c>
      <c r="J33" s="2"/>
    </row>
    <row r="34" spans="1:10" x14ac:dyDescent="0.25">
      <c r="A34" s="6">
        <v>1981</v>
      </c>
      <c r="B34" s="3">
        <v>1.3611</v>
      </c>
      <c r="C34" s="3">
        <v>0.94220000000000004</v>
      </c>
      <c r="D34" s="3">
        <v>1.7638</v>
      </c>
      <c r="E34" s="3">
        <v>0.1221</v>
      </c>
      <c r="F34" s="3">
        <v>0.18490000000000001</v>
      </c>
      <c r="G34" s="3">
        <f t="shared" si="0"/>
        <v>2.6103000000000001</v>
      </c>
      <c r="H34" s="3">
        <f t="shared" si="1"/>
        <v>1.7638</v>
      </c>
      <c r="I34" s="2">
        <f t="shared" si="2"/>
        <v>4.3740999999999994</v>
      </c>
      <c r="J34" s="2"/>
    </row>
    <row r="35" spans="1:10" x14ac:dyDescent="0.25">
      <c r="A35" s="6">
        <v>1980</v>
      </c>
      <c r="B35" s="3">
        <v>1.2483</v>
      </c>
      <c r="C35" s="3">
        <v>0.76660000000000006</v>
      </c>
      <c r="D35" s="3">
        <v>1.5427999999999999</v>
      </c>
      <c r="E35" s="3">
        <v>0.1171</v>
      </c>
      <c r="F35" s="3">
        <v>0.15469999999999998</v>
      </c>
      <c r="G35" s="3">
        <f t="shared" si="0"/>
        <v>2.2867000000000002</v>
      </c>
      <c r="H35" s="3">
        <f t="shared" si="1"/>
        <v>1.5427999999999999</v>
      </c>
      <c r="I35" s="2">
        <f t="shared" si="2"/>
        <v>3.8294999999999999</v>
      </c>
      <c r="J35" s="2"/>
    </row>
    <row r="36" spans="1:10" x14ac:dyDescent="0.25">
      <c r="A36" s="6">
        <v>1979</v>
      </c>
      <c r="B36" s="3">
        <v>1.0954999999999999</v>
      </c>
      <c r="C36" s="3">
        <v>0.63349999999999995</v>
      </c>
      <c r="D36" s="3">
        <v>1.2538</v>
      </c>
      <c r="E36" s="3">
        <v>0.1033</v>
      </c>
      <c r="F36" s="3">
        <v>0.12390000000000001</v>
      </c>
      <c r="G36" s="3">
        <f t="shared" si="0"/>
        <v>1.9561999999999999</v>
      </c>
      <c r="H36" s="3">
        <f t="shared" si="1"/>
        <v>1.2538</v>
      </c>
      <c r="I36" s="2">
        <f t="shared" si="2"/>
        <v>3.21</v>
      </c>
      <c r="J36" s="2"/>
    </row>
    <row r="37" spans="1:10" x14ac:dyDescent="0.25">
      <c r="A37" s="6">
        <v>1978</v>
      </c>
      <c r="B37" s="3">
        <v>1.0749000000000002</v>
      </c>
      <c r="C37" s="3">
        <v>0.56910000000000005</v>
      </c>
      <c r="D37" s="3">
        <v>1.0783</v>
      </c>
      <c r="E37" s="3">
        <v>9.9199999999999997E-2</v>
      </c>
      <c r="F37" s="3">
        <v>0.12429999999999999</v>
      </c>
      <c r="G37" s="3">
        <f t="shared" si="0"/>
        <v>1.8675000000000002</v>
      </c>
      <c r="H37" s="3">
        <f t="shared" si="1"/>
        <v>1.0783</v>
      </c>
      <c r="I37" s="2">
        <f t="shared" si="2"/>
        <v>2.9458000000000002</v>
      </c>
      <c r="J37" s="2"/>
    </row>
    <row r="38" spans="1:10" ht="15.75" thickBot="1" x14ac:dyDescent="0.3"/>
    <row r="39" spans="1:10" x14ac:dyDescent="0.25">
      <c r="B39" s="5" t="s">
        <v>11</v>
      </c>
      <c r="I39" s="13" t="s">
        <v>18</v>
      </c>
      <c r="J39" s="14"/>
    </row>
    <row r="40" spans="1:10" x14ac:dyDescent="0.25">
      <c r="B40" s="1" t="s">
        <v>12</v>
      </c>
      <c r="I40" s="15">
        <v>2012</v>
      </c>
      <c r="J40" s="16">
        <v>0.03</v>
      </c>
    </row>
    <row r="41" spans="1:10" ht="15.75" thickBot="1" x14ac:dyDescent="0.3">
      <c r="I41" s="17">
        <v>2011</v>
      </c>
      <c r="J41" s="18">
        <v>1.7999999999999999E-2</v>
      </c>
    </row>
    <row r="42" spans="1:10" x14ac:dyDescent="0.25">
      <c r="B42" s="1" t="s">
        <v>14</v>
      </c>
    </row>
    <row r="43" spans="1:10" x14ac:dyDescent="0.25">
      <c r="B43" s="1" t="s">
        <v>15</v>
      </c>
    </row>
  </sheetData>
  <sortState ref="A3:O37">
    <sortCondition descending="1" ref="A3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tabSelected="1" workbookViewId="0">
      <selection activeCell="C1" sqref="C1"/>
    </sheetView>
  </sheetViews>
  <sheetFormatPr baseColWidth="10" defaultRowHeight="15" x14ac:dyDescent="0.25"/>
  <cols>
    <col min="3" max="3" width="26.42578125" customWidth="1"/>
    <col min="5" max="5" width="11.42578125" style="24"/>
    <col min="7" max="7" width="34.7109375" customWidth="1"/>
  </cols>
  <sheetData>
    <row r="1" spans="1:7" ht="45" x14ac:dyDescent="0.25">
      <c r="A1" s="22"/>
      <c r="B1" s="27" t="s">
        <v>30</v>
      </c>
      <c r="C1" s="23" t="s">
        <v>19</v>
      </c>
      <c r="D1" s="23" t="s">
        <v>21</v>
      </c>
      <c r="E1" s="23" t="s">
        <v>22</v>
      </c>
      <c r="F1" s="23" t="s">
        <v>23</v>
      </c>
      <c r="G1" s="23" t="s">
        <v>20</v>
      </c>
    </row>
    <row r="2" spans="1:7" x14ac:dyDescent="0.25">
      <c r="A2" s="20">
        <v>2012</v>
      </c>
      <c r="B2" s="28">
        <f t="shared" ref="B2:B13" si="0">C2/1000</f>
        <v>1.63</v>
      </c>
      <c r="C2" s="24">
        <v>1630</v>
      </c>
      <c r="G2" t="s">
        <v>24</v>
      </c>
    </row>
    <row r="3" spans="1:7" x14ac:dyDescent="0.25">
      <c r="A3" s="20">
        <v>2011</v>
      </c>
      <c r="B3" s="28">
        <f t="shared" si="0"/>
        <v>1.573</v>
      </c>
      <c r="C3" s="24">
        <v>1573</v>
      </c>
      <c r="G3" t="s">
        <v>24</v>
      </c>
    </row>
    <row r="4" spans="1:7" x14ac:dyDescent="0.25">
      <c r="A4" s="21">
        <v>2010</v>
      </c>
      <c r="B4" s="28">
        <f t="shared" si="0"/>
        <v>1.544</v>
      </c>
      <c r="C4" s="25">
        <v>1544</v>
      </c>
      <c r="D4" s="19">
        <v>2462</v>
      </c>
      <c r="E4" s="24">
        <v>11354</v>
      </c>
      <c r="F4" s="19">
        <v>2201</v>
      </c>
      <c r="G4" t="s">
        <v>39</v>
      </c>
    </row>
    <row r="5" spans="1:7" x14ac:dyDescent="0.25">
      <c r="A5" s="21">
        <v>2009</v>
      </c>
      <c r="B5" s="28">
        <f t="shared" si="0"/>
        <v>1.6759999999999999</v>
      </c>
      <c r="C5" s="25">
        <v>1676</v>
      </c>
      <c r="D5" s="24">
        <v>2418</v>
      </c>
      <c r="E5" s="24">
        <v>11106</v>
      </c>
      <c r="F5" s="19">
        <v>2186</v>
      </c>
      <c r="G5" t="s">
        <v>38</v>
      </c>
    </row>
    <row r="6" spans="1:7" x14ac:dyDescent="0.25">
      <c r="A6" s="21">
        <v>2008</v>
      </c>
      <c r="B6" s="28">
        <f t="shared" si="0"/>
        <v>1.421</v>
      </c>
      <c r="C6" s="25">
        <v>1421</v>
      </c>
      <c r="D6" s="19">
        <v>2424</v>
      </c>
      <c r="E6" s="24">
        <v>11321</v>
      </c>
      <c r="F6" s="19"/>
      <c r="G6" t="s">
        <v>37</v>
      </c>
    </row>
    <row r="7" spans="1:7" x14ac:dyDescent="0.25">
      <c r="A7" s="21">
        <v>2007</v>
      </c>
      <c r="B7" s="28">
        <f t="shared" si="0"/>
        <v>1.41</v>
      </c>
      <c r="C7" s="25">
        <v>1410</v>
      </c>
      <c r="E7" s="24">
        <v>10526</v>
      </c>
      <c r="G7" t="s">
        <v>36</v>
      </c>
    </row>
    <row r="8" spans="1:7" x14ac:dyDescent="0.25">
      <c r="A8" s="21">
        <v>2006</v>
      </c>
      <c r="B8" s="28">
        <f t="shared" si="0"/>
        <v>1.41</v>
      </c>
      <c r="C8" s="25">
        <v>1410</v>
      </c>
      <c r="E8" s="24">
        <v>9997</v>
      </c>
      <c r="G8" t="s">
        <v>35</v>
      </c>
    </row>
    <row r="9" spans="1:7" x14ac:dyDescent="0.25">
      <c r="A9" s="21">
        <v>2005</v>
      </c>
      <c r="B9" s="28">
        <f t="shared" si="0"/>
        <v>1.3560000000000001</v>
      </c>
      <c r="C9" s="25">
        <v>1356</v>
      </c>
      <c r="E9" s="24">
        <v>9311</v>
      </c>
      <c r="G9" t="s">
        <v>34</v>
      </c>
    </row>
    <row r="10" spans="1:7" x14ac:dyDescent="0.25">
      <c r="A10" s="21">
        <v>2004</v>
      </c>
      <c r="B10" s="28">
        <f t="shared" si="0"/>
        <v>1.327</v>
      </c>
      <c r="C10" s="25">
        <v>1327</v>
      </c>
      <c r="E10" s="24">
        <v>9015</v>
      </c>
      <c r="G10" t="s">
        <v>33</v>
      </c>
    </row>
    <row r="11" spans="1:7" x14ac:dyDescent="0.25">
      <c r="A11" s="21">
        <v>2003</v>
      </c>
      <c r="B11" s="28">
        <f t="shared" si="0"/>
        <v>1.3049999999999999</v>
      </c>
      <c r="C11" s="25">
        <v>1305</v>
      </c>
      <c r="E11" s="24">
        <v>8539</v>
      </c>
      <c r="G11" t="s">
        <v>32</v>
      </c>
    </row>
    <row r="12" spans="1:7" x14ac:dyDescent="0.25">
      <c r="A12" s="21">
        <v>2002</v>
      </c>
      <c r="B12" s="28">
        <f t="shared" si="0"/>
        <v>1.28</v>
      </c>
      <c r="C12" s="25">
        <v>1280</v>
      </c>
      <c r="E12" s="24">
        <v>8334</v>
      </c>
      <c r="G12" t="s">
        <v>31</v>
      </c>
    </row>
    <row r="13" spans="1:7" x14ac:dyDescent="0.25">
      <c r="A13" s="21">
        <v>2001</v>
      </c>
      <c r="B13" s="28">
        <f t="shared" si="0"/>
        <v>1.2050000000000001</v>
      </c>
      <c r="C13" s="25">
        <v>1205</v>
      </c>
      <c r="E13" s="24">
        <v>8018</v>
      </c>
      <c r="G13" t="s">
        <v>26</v>
      </c>
    </row>
    <row r="14" spans="1:7" x14ac:dyDescent="0.25">
      <c r="A14" s="21">
        <v>2000</v>
      </c>
      <c r="B14" s="28">
        <f>C14/1000/6.55957</f>
        <v>1.17385743272806</v>
      </c>
      <c r="C14" s="25">
        <v>7700</v>
      </c>
      <c r="E14" s="24">
        <v>7600</v>
      </c>
      <c r="G14" t="s">
        <v>27</v>
      </c>
    </row>
    <row r="15" spans="1:7" x14ac:dyDescent="0.25">
      <c r="A15" s="21">
        <v>1999</v>
      </c>
      <c r="B15" s="28">
        <f>C15/1000/6.55957</f>
        <v>1.1281227275568368</v>
      </c>
      <c r="C15" s="25">
        <v>7400</v>
      </c>
      <c r="G15" t="s">
        <v>28</v>
      </c>
    </row>
    <row r="16" spans="1:7" x14ac:dyDescent="0.25">
      <c r="A16" s="21">
        <v>1998</v>
      </c>
      <c r="B16" s="28">
        <f>C16/1000/6.55957</f>
        <v>1.0839125125579878</v>
      </c>
      <c r="C16" s="25">
        <v>7110</v>
      </c>
      <c r="G16" t="s">
        <v>29</v>
      </c>
    </row>
    <row r="17" spans="1:3" x14ac:dyDescent="0.25">
      <c r="A17" s="21">
        <v>1997</v>
      </c>
      <c r="B17" s="28">
        <f>C17/1000/6.55957</f>
        <v>1.0366533172143906</v>
      </c>
      <c r="C17" s="29">
        <v>6800</v>
      </c>
    </row>
    <row r="18" spans="1:3" x14ac:dyDescent="0.25">
      <c r="A18" s="21">
        <v>1996</v>
      </c>
      <c r="B18" s="26"/>
    </row>
    <row r="20" spans="1:3" x14ac:dyDescent="0.25">
      <c r="C20" t="s">
        <v>25</v>
      </c>
    </row>
  </sheetData>
  <sortState ref="A2:G18">
    <sortCondition descending="1" ref="A2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D291</vt:lpstr>
      <vt:lpstr>V&amp;M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Antoine Bozio</dc:creator>
  <cp:lastModifiedBy>Antoine Bozio</cp:lastModifiedBy>
  <dcterms:created xsi:type="dcterms:W3CDTF">2012-03-12T14:43:51Z</dcterms:created>
  <dcterms:modified xsi:type="dcterms:W3CDTF">2012-09-05T17:22:42Z</dcterms:modified>
</cp:coreProperties>
</file>